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28" yWindow="65428" windowWidth="23256" windowHeight="12576" activeTab="0"/>
  </bookViews>
  <sheets>
    <sheet name="2019학년도방과후학교3분기집행결과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<sst xmlns="http://schemas.openxmlformats.org/spreadsheetml/2006/main" count="33" uniqueCount="33">
  <si>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부서</t>
  </si>
  <si>
    <t>독서논술</t>
  </si>
  <si>
    <t>레고</t>
  </si>
  <si>
    <t>로봇코딩</t>
  </si>
  <si>
    <t>미니어처</t>
  </si>
  <si>
    <t>바둑</t>
  </si>
  <si>
    <t>방송댄스</t>
  </si>
  <si>
    <t>생명과학</t>
  </si>
  <si>
    <t>영어</t>
  </si>
  <si>
    <t>주산암산</t>
  </si>
  <si>
    <t>창의미술</t>
  </si>
  <si>
    <t>창의수학</t>
  </si>
  <si>
    <t>축구</t>
  </si>
  <si>
    <t>컴퓨터</t>
  </si>
  <si>
    <t>쿠키</t>
  </si>
  <si>
    <t>한자</t>
  </si>
  <si>
    <t>수입소계</t>
  </si>
  <si>
    <t>수입총계</t>
  </si>
  <si>
    <t>4분기 지출현황</t>
  </si>
  <si>
    <t>4분기 방과후 총 수입
(수익자 수강료, 교재비+
자유수강권 수강료, 교재비)</t>
  </si>
  <si>
    <t>4분기
강사료+강사료
지출금액</t>
  </si>
  <si>
    <t>4분기 총지출</t>
  </si>
  <si>
    <t>4분기 정산(4분기 총수입-4분기 총지출)</t>
  </si>
  <si>
    <t>4분기(12월~11월) 수입</t>
  </si>
  <si>
    <t>12월 강사료</t>
  </si>
  <si>
    <t>4분기(12월)
수강료 수익자
징수금액</t>
  </si>
  <si>
    <t>4분기(12월)
수강료 자유수강권
지원금액</t>
  </si>
  <si>
    <t>4분기(12월)
수강료 총액
(수익자+자유수강권)</t>
  </si>
  <si>
    <t>4분기(12월)
교재비 수익자
징수금액</t>
  </si>
  <si>
    <t>4분기(12월)
교재비 자유수강권
지원금액</t>
  </si>
  <si>
    <t>4분기(12월)
교재비 총액
(수익자+자유수강권)</t>
  </si>
  <si>
    <t>12월 수용비</t>
  </si>
  <si>
    <t>4분기 교재비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</si>
</sst>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7A0E-D574-4561-9C6B-AC2316780533}">
  <dimension ref="A1:I20"/>
  <sheetViews>
    <sheetView tabSelected="1" workbookViewId="0" topLeftCell="A1">
      <selection activeCell="C18" sqref="C18"/>
    </sheetView>
  </sheetViews>
  <sheetFormatPr defaultColWidth="9.140625" defaultRowHeight="15"/>
  <cols>
    <col min="2" max="2" width="17.140625" style="0" customWidth="1"/>
    <col min="3" max="3" width="16.421875" style="0" customWidth="1"/>
    <col min="4" max="4" width="18.140625" style="0" customWidth="1"/>
    <col min="5" max="5" width="15.140625" style="0" customWidth="1"/>
    <col min="6" max="6" width="16.421875" style="0" customWidth="1"/>
    <col min="7" max="7" width="18.140625" style="0" customWidth="1"/>
    <col min="8" max="8" width="23.57421875" style="0" customWidth="1"/>
    <col min="9" max="9" width="14.7109375" style="0" customWidth="1"/>
  </cols>
  <sheetData>
    <row r="1" spans="1:9" ht="15">
      <c r="A1" s="1"/>
      <c r="B1" s="8" t="s">
        <v>23</v>
      </c>
      <c r="C1" s="8"/>
      <c r="D1" s="8"/>
      <c r="E1" s="8"/>
      <c r="F1" s="8"/>
      <c r="G1" s="8"/>
      <c r="H1" s="8"/>
      <c r="I1" s="2" t="s">
        <v>18</v>
      </c>
    </row>
    <row r="2" spans="1:9" ht="52.2">
      <c r="A2" s="1" t="s">
        <v>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19</v>
      </c>
      <c r="I2" s="2" t="s">
        <v>20</v>
      </c>
    </row>
    <row r="3" spans="1:9" ht="15">
      <c r="A3" s="1" t="s">
        <v>1</v>
      </c>
      <c r="B3" s="1">
        <v>105000</v>
      </c>
      <c r="C3" s="1">
        <v>0</v>
      </c>
      <c r="D3" s="1">
        <f>B3+C3</f>
        <v>105000</v>
      </c>
      <c r="E3" s="1">
        <v>0</v>
      </c>
      <c r="F3" s="1">
        <v>0</v>
      </c>
      <c r="G3" s="1">
        <f>E3+F3</f>
        <v>0</v>
      </c>
      <c r="H3" s="1">
        <f>D3+G3</f>
        <v>105000</v>
      </c>
      <c r="I3" s="4" t="s">
        <v>24</v>
      </c>
    </row>
    <row r="4" spans="1:9" ht="15">
      <c r="A4" s="1" t="s">
        <v>2</v>
      </c>
      <c r="B4" s="1">
        <v>262500</v>
      </c>
      <c r="C4" s="1">
        <v>52500</v>
      </c>
      <c r="D4" s="1">
        <f aca="true" t="shared" si="0" ref="D4:D17">B4+C4</f>
        <v>315000</v>
      </c>
      <c r="E4" s="1">
        <v>77000</v>
      </c>
      <c r="F4" s="1">
        <v>0</v>
      </c>
      <c r="G4" s="1">
        <f>E4+F4</f>
        <v>77000</v>
      </c>
      <c r="H4" s="1">
        <f aca="true" t="shared" si="1" ref="H4:H17">D4+G4</f>
        <v>392000</v>
      </c>
      <c r="I4" s="4">
        <v>7454000</v>
      </c>
    </row>
    <row r="5" spans="1:9" ht="15">
      <c r="A5" s="1" t="s">
        <v>3</v>
      </c>
      <c r="B5" s="1">
        <v>131250</v>
      </c>
      <c r="C5" s="1">
        <v>78750</v>
      </c>
      <c r="D5" s="1">
        <f t="shared" si="0"/>
        <v>210000</v>
      </c>
      <c r="E5" s="1">
        <v>0</v>
      </c>
      <c r="F5" s="1">
        <v>75000</v>
      </c>
      <c r="G5" s="1">
        <f aca="true" t="shared" si="2" ref="G5:G17">E5+F5</f>
        <v>75000</v>
      </c>
      <c r="H5" s="1">
        <f t="shared" si="1"/>
        <v>285000</v>
      </c>
      <c r="I5" s="5" t="s">
        <v>31</v>
      </c>
    </row>
    <row r="6" spans="1:9" ht="15">
      <c r="A6" s="1" t="s">
        <v>4</v>
      </c>
      <c r="B6" s="1">
        <v>367500</v>
      </c>
      <c r="C6" s="1">
        <v>131250</v>
      </c>
      <c r="D6" s="1">
        <f t="shared" si="0"/>
        <v>498750</v>
      </c>
      <c r="E6" s="1">
        <v>231000</v>
      </c>
      <c r="F6" s="1">
        <v>82500</v>
      </c>
      <c r="G6" s="1">
        <f t="shared" si="2"/>
        <v>313500</v>
      </c>
      <c r="H6" s="1">
        <f t="shared" si="1"/>
        <v>812250</v>
      </c>
      <c r="I6" s="5">
        <v>387200</v>
      </c>
    </row>
    <row r="7" spans="1:9" ht="15">
      <c r="A7" s="1" t="s">
        <v>5</v>
      </c>
      <c r="B7" s="1">
        <v>210000</v>
      </c>
      <c r="C7" s="1">
        <v>105000</v>
      </c>
      <c r="D7" s="1">
        <f t="shared" si="0"/>
        <v>315000</v>
      </c>
      <c r="E7" s="1">
        <v>80000</v>
      </c>
      <c r="F7" s="1">
        <v>40000</v>
      </c>
      <c r="G7" s="1">
        <f t="shared" si="2"/>
        <v>120000</v>
      </c>
      <c r="H7" s="1">
        <f t="shared" si="1"/>
        <v>435000</v>
      </c>
      <c r="I7" s="13" t="s">
        <v>32</v>
      </c>
    </row>
    <row r="8" spans="1:9" ht="15">
      <c r="A8" s="1" t="s">
        <v>6</v>
      </c>
      <c r="B8" s="1">
        <v>210000</v>
      </c>
      <c r="C8" s="1">
        <v>105000</v>
      </c>
      <c r="D8" s="1">
        <f t="shared" si="0"/>
        <v>315000</v>
      </c>
      <c r="E8" s="1">
        <v>0</v>
      </c>
      <c r="F8" s="1">
        <v>0</v>
      </c>
      <c r="G8" s="1">
        <v>0</v>
      </c>
      <c r="H8" s="1">
        <f t="shared" si="1"/>
        <v>315000</v>
      </c>
      <c r="I8" s="13">
        <v>3281500</v>
      </c>
    </row>
    <row r="9" spans="1:9" ht="15">
      <c r="A9" s="1" t="s">
        <v>7</v>
      </c>
      <c r="B9" s="1">
        <v>289800</v>
      </c>
      <c r="C9" s="1">
        <v>144900</v>
      </c>
      <c r="D9" s="1">
        <f t="shared" si="0"/>
        <v>434700</v>
      </c>
      <c r="E9" s="1">
        <v>198000</v>
      </c>
      <c r="F9" s="1">
        <v>99000</v>
      </c>
      <c r="G9" s="1">
        <f t="shared" si="2"/>
        <v>297000</v>
      </c>
      <c r="H9" s="1">
        <f t="shared" si="1"/>
        <v>731700</v>
      </c>
      <c r="I9" s="6"/>
    </row>
    <row r="10" spans="1:9" ht="15">
      <c r="A10" s="1" t="s">
        <v>8</v>
      </c>
      <c r="B10" s="1">
        <v>661500</v>
      </c>
      <c r="C10" s="1">
        <v>346500</v>
      </c>
      <c r="D10" s="1">
        <f t="shared" si="0"/>
        <v>1008000</v>
      </c>
      <c r="E10" s="1">
        <v>672000</v>
      </c>
      <c r="F10" s="1">
        <v>352000</v>
      </c>
      <c r="G10" s="1">
        <f t="shared" si="2"/>
        <v>1024000</v>
      </c>
      <c r="H10" s="1">
        <f t="shared" si="1"/>
        <v>2032000</v>
      </c>
      <c r="I10" s="6"/>
    </row>
    <row r="11" spans="1:9" ht="15">
      <c r="A11" s="1" t="s">
        <v>9</v>
      </c>
      <c r="B11" s="1">
        <v>210000</v>
      </c>
      <c r="C11" s="1">
        <v>105000</v>
      </c>
      <c r="D11" s="1">
        <f t="shared" si="0"/>
        <v>315000</v>
      </c>
      <c r="E11" s="1">
        <v>30000</v>
      </c>
      <c r="F11" s="1">
        <v>8000</v>
      </c>
      <c r="G11" s="1">
        <f t="shared" si="2"/>
        <v>38000</v>
      </c>
      <c r="H11" s="1">
        <f t="shared" si="1"/>
        <v>353000</v>
      </c>
      <c r="I11" s="3"/>
    </row>
    <row r="12" spans="1:9" ht="15">
      <c r="A12" s="1" t="s">
        <v>10</v>
      </c>
      <c r="B12" s="1">
        <v>341250</v>
      </c>
      <c r="C12" s="1">
        <v>105000</v>
      </c>
      <c r="D12" s="1">
        <f t="shared" si="0"/>
        <v>446250</v>
      </c>
      <c r="E12" s="1">
        <v>65000</v>
      </c>
      <c r="F12" s="1">
        <v>20000</v>
      </c>
      <c r="G12" s="1">
        <f t="shared" si="2"/>
        <v>85000</v>
      </c>
      <c r="H12" s="1">
        <f t="shared" si="1"/>
        <v>531250</v>
      </c>
      <c r="I12" s="6"/>
    </row>
    <row r="13" spans="1:9" ht="15">
      <c r="A13" s="1" t="s">
        <v>11</v>
      </c>
      <c r="B13" s="1">
        <v>157500</v>
      </c>
      <c r="C13" s="1">
        <v>78750</v>
      </c>
      <c r="D13" s="1">
        <f t="shared" si="0"/>
        <v>236250</v>
      </c>
      <c r="E13" s="1">
        <v>90000</v>
      </c>
      <c r="F13" s="1">
        <v>45000</v>
      </c>
      <c r="G13" s="1">
        <f t="shared" si="2"/>
        <v>135000</v>
      </c>
      <c r="H13" s="1">
        <f t="shared" si="1"/>
        <v>371250</v>
      </c>
      <c r="I13" s="3"/>
    </row>
    <row r="14" spans="1:9" ht="15">
      <c r="A14" s="1" t="s">
        <v>12</v>
      </c>
      <c r="B14" s="1">
        <v>735000</v>
      </c>
      <c r="C14" s="1">
        <v>288750</v>
      </c>
      <c r="D14" s="1">
        <f t="shared" si="0"/>
        <v>1023750</v>
      </c>
      <c r="E14" s="1">
        <v>0</v>
      </c>
      <c r="F14" s="1">
        <v>0</v>
      </c>
      <c r="G14" s="1">
        <f t="shared" si="2"/>
        <v>0</v>
      </c>
      <c r="H14" s="1">
        <f t="shared" si="1"/>
        <v>1023750</v>
      </c>
      <c r="I14" s="3"/>
    </row>
    <row r="15" spans="1:9" ht="15">
      <c r="A15" s="1" t="s">
        <v>13</v>
      </c>
      <c r="B15" s="1">
        <v>1192500</v>
      </c>
      <c r="C15" s="1">
        <v>344500</v>
      </c>
      <c r="D15" s="1">
        <f t="shared" si="0"/>
        <v>1537000</v>
      </c>
      <c r="E15" s="1">
        <v>95500</v>
      </c>
      <c r="F15" s="1">
        <v>449500</v>
      </c>
      <c r="G15" s="1">
        <f t="shared" si="2"/>
        <v>545000</v>
      </c>
      <c r="H15" s="1">
        <f t="shared" si="1"/>
        <v>2082000</v>
      </c>
      <c r="I15" s="3"/>
    </row>
    <row r="16" spans="1:9" ht="15">
      <c r="A16" s="1" t="s">
        <v>14</v>
      </c>
      <c r="B16" s="1">
        <v>367500</v>
      </c>
      <c r="C16" s="1">
        <v>210000</v>
      </c>
      <c r="D16" s="1">
        <f t="shared" si="0"/>
        <v>577500</v>
      </c>
      <c r="E16" s="1">
        <v>308000</v>
      </c>
      <c r="F16" s="1">
        <v>176000</v>
      </c>
      <c r="G16" s="1">
        <f t="shared" si="2"/>
        <v>484000</v>
      </c>
      <c r="H16" s="1">
        <f t="shared" si="1"/>
        <v>1061500</v>
      </c>
      <c r="I16" s="12"/>
    </row>
    <row r="17" spans="1:9" ht="19.2">
      <c r="A17" s="1" t="s">
        <v>15</v>
      </c>
      <c r="B17" s="1">
        <v>315000</v>
      </c>
      <c r="C17" s="1">
        <v>189000</v>
      </c>
      <c r="D17" s="1">
        <f t="shared" si="0"/>
        <v>504000</v>
      </c>
      <c r="E17" s="1">
        <v>51000</v>
      </c>
      <c r="F17" s="1">
        <v>37000</v>
      </c>
      <c r="G17" s="1">
        <f t="shared" si="2"/>
        <v>88000</v>
      </c>
      <c r="H17" s="1">
        <f t="shared" si="1"/>
        <v>592000</v>
      </c>
      <c r="I17" s="11" t="s">
        <v>21</v>
      </c>
    </row>
    <row r="18" spans="1:9" ht="19.2">
      <c r="A18" s="1" t="s">
        <v>16</v>
      </c>
      <c r="B18" s="1">
        <f>SUM(B3:B17)</f>
        <v>5556300</v>
      </c>
      <c r="C18" s="1">
        <f>SUM(C3:C17)</f>
        <v>2284900</v>
      </c>
      <c r="D18" s="1">
        <f>SUM(D3:D17)</f>
        <v>7841200</v>
      </c>
      <c r="E18" s="1">
        <f>SUM(E3:E17)</f>
        <v>1897500</v>
      </c>
      <c r="F18" s="1">
        <f>SUM(F3:F17)</f>
        <v>1384000</v>
      </c>
      <c r="G18" s="1">
        <f>SUM(G3:G17)</f>
        <v>3281500</v>
      </c>
      <c r="H18" s="1"/>
      <c r="I18" s="11">
        <f>I4+I6+I8+I10+I12+I14+I16</f>
        <v>11122700</v>
      </c>
    </row>
    <row r="19" spans="1:9" ht="19.2">
      <c r="A19" s="9" t="s">
        <v>17</v>
      </c>
      <c r="B19" s="9"/>
      <c r="C19" s="9"/>
      <c r="D19" s="10">
        <f>SUM(H3:H17)</f>
        <v>11122700</v>
      </c>
      <c r="E19" s="1"/>
      <c r="F19" s="1"/>
      <c r="G19" s="3"/>
      <c r="H19" s="3"/>
      <c r="I19" s="7"/>
    </row>
    <row r="20" spans="1:9" ht="19.2">
      <c r="A20" s="9" t="s">
        <v>22</v>
      </c>
      <c r="B20" s="9"/>
      <c r="C20" s="9"/>
      <c r="D20" s="10">
        <f>D19-I18</f>
        <v>0</v>
      </c>
      <c r="E20" s="1"/>
      <c r="F20" s="1"/>
      <c r="G20" s="1"/>
      <c r="H20" s="1"/>
      <c r="I20" s="1"/>
    </row>
  </sheetData>
  <mergeCells count="3">
    <mergeCell ref="A19:C19"/>
    <mergeCell ref="A20:C20"/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이신우</dc:creator>
  <cp:keywords/>
  <dc:description/>
  <cp:lastModifiedBy>이신우</cp:lastModifiedBy>
  <dcterms:created xsi:type="dcterms:W3CDTF">2020-02-29T01:26:11Z</dcterms:created>
  <dcterms:modified xsi:type="dcterms:W3CDTF">2020-02-29T07:45:34Z</dcterms:modified>
  <cp:category/>
  <cp:version/>
  <cp:contentType/>
  <cp:contentStatus/>
</cp:coreProperties>
</file>